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04FBC1A5-2D31-4F62-9924-1E9324F372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3" i="1" l="1"/>
  <c r="R23" i="1"/>
  <c r="K23" i="1"/>
  <c r="P23" i="1"/>
  <c r="Q23" i="1" s="1"/>
  <c r="K27" i="1" l="1"/>
  <c r="K29" i="1" s="1"/>
  <c r="Q27" i="1"/>
  <c r="Q29" i="1" s="1"/>
  <c r="S23" i="1"/>
  <c r="S27" i="1" l="1"/>
  <c r="S29" i="1" s="1"/>
</calcChain>
</file>

<file path=xl/sharedStrings.xml><?xml version="1.0" encoding="utf-8"?>
<sst xmlns="http://schemas.openxmlformats.org/spreadsheetml/2006/main" count="56" uniqueCount="56">
  <si>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</si>
  <si>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</si>
  <si>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</si>
  <si>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</si>
  <si>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</si>
  <si>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</si>
  <si>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</si>
  <si>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</si>
  <si>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</si>
  <si>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</si>
  <si>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</si>
  <si>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</si>
  <si>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</si>
  <si>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</si>
  <si>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</si>
  <si>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</si>
  <si>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</si>
  <si>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</si>
  <si>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</si>
  <si>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</si>
  <si>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</si>
  <si>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</si>
  <si>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</si>
  <si>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</si>
  <si>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</si>
  <si>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</si>
  <si>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</si>
  <si>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</si>
  <si>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</si>
  <si>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</si>
  <si>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</si>
  <si>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</si>
  <si>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</si>
  <si>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</si>
  <si>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</si>
  <si>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</si>
  <si>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</si>
  <si>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</si>
  <si>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</si>
  <si>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</si>
  <si>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</si>
  <si>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</si>
  <si>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</si>
  <si>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</si>
  <si>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</si>
  <si>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</si>
  <si>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</si>
  <si>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</si>
  <si>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</si>
  <si>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</si>
  <si>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r>
      <t>OFERTA PRECIO ADJUDICACION PROVEEDOR</t>
    </r>
    <r>
      <rPr>
        <b/>
        <u/>
        <sz val="14"/>
        <rFont val="Calibri"/>
        <family val="2"/>
        <scheme val="minor"/>
      </rPr>
      <t/>
    </r>
  </si>
  <si>
    <t xml:space="preserve"> ACM 25/932</t>
  </si>
  <si>
    <t>Cánula lagrimal curvada 26G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</si>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</sst>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51" fillId="65" borderId="44" xfId="0" applyFont="1" applyFill="1" applyBorder="1" applyAlignment="1" applyProtection="1">
      <alignment horizontal="center" vertical="center" wrapText="1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473504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6" zoomScale="70" zoomScaleNormal="70" workbookViewId="0">
      <selection activeCell="I23" sqref="I23"/>
    </sheetView>
  </sheetViews>
  <sheetFormatPr defaultRowHeight="15" x14ac:dyDescent="0.25"/>
  <cols>
    <col min="1" max="1" width="1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1406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41" t="s">
        <v>53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51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thickBo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">
      <c r="A19" s="138" t="s">
        <v>50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40"/>
      <c r="W19" s="42"/>
    </row>
    <row r="20" spans="1:26" s="44" customFormat="1" ht="28.5" customHeight="1" thickBot="1" x14ac:dyDescent="0.3">
      <c r="A20" s="35"/>
      <c r="B20" s="36"/>
      <c r="C20" s="36"/>
      <c r="D20" s="36"/>
      <c r="E20" s="36"/>
      <c r="F20" s="37"/>
      <c r="G20" s="38"/>
      <c r="H20" s="38"/>
      <c r="I20" s="38"/>
      <c r="J20" s="41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">
      <c r="A21" s="43"/>
      <c r="B21" s="43"/>
      <c r="C21" s="43"/>
      <c r="D21" s="43"/>
      <c r="E21" s="36"/>
      <c r="F21" s="37"/>
      <c r="G21" s="38"/>
      <c r="H21" s="38"/>
      <c r="I21" s="38"/>
      <c r="J21" s="41"/>
      <c r="K21" s="35"/>
      <c r="L21" s="38"/>
      <c r="M21" s="38"/>
      <c r="N21" s="38"/>
      <c r="O21" s="38"/>
      <c r="P21" s="134" t="s">
        <v>24</v>
      </c>
      <c r="Q21" s="135"/>
      <c r="R21" s="136" t="s">
        <v>25</v>
      </c>
      <c r="S21" s="137"/>
      <c r="W21" s="26"/>
    </row>
    <row r="22" spans="1:26" s="15" customFormat="1" ht="108" customHeight="1" x14ac:dyDescent="0.2">
      <c r="A22" s="56" t="s">
        <v>0</v>
      </c>
      <c r="B22" s="57" t="s">
        <v>44</v>
      </c>
      <c r="C22" s="132" t="s">
        <v>8</v>
      </c>
      <c r="D22" s="132"/>
      <c r="E22" s="58" t="s">
        <v>1</v>
      </c>
      <c r="F22" s="58" t="s">
        <v>2</v>
      </c>
      <c r="G22" s="59" t="s">
        <v>19</v>
      </c>
      <c r="H22" s="60" t="s">
        <v>43</v>
      </c>
      <c r="I22" s="60" t="s">
        <v>6</v>
      </c>
      <c r="J22" s="81" t="s">
        <v>31</v>
      </c>
      <c r="K22" s="61" t="s">
        <v>7</v>
      </c>
      <c r="L22" s="62" t="s">
        <v>48</v>
      </c>
      <c r="M22" s="58" t="s">
        <v>47</v>
      </c>
      <c r="N22" s="63" t="s">
        <v>3</v>
      </c>
      <c r="O22" s="64" t="s">
        <v>4</v>
      </c>
      <c r="P22" s="65" t="s">
        <v>54</v>
      </c>
      <c r="Q22" s="75" t="s">
        <v>5</v>
      </c>
      <c r="R22" s="74" t="s">
        <v>21</v>
      </c>
      <c r="S22" s="66" t="s">
        <v>20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67">
        <v>21</v>
      </c>
      <c r="B23" s="67">
        <v>2013127</v>
      </c>
      <c r="C23" s="133" t="s">
        <v>52</v>
      </c>
      <c r="D23" s="133"/>
      <c r="E23" s="68"/>
      <c r="F23" s="68"/>
      <c r="G23" s="69"/>
      <c r="H23" s="88">
        <v>1130</v>
      </c>
      <c r="I23" s="142" t="s">
        <v>55</v>
      </c>
      <c r="J23" s="89">
        <v>1</v>
      </c>
      <c r="K23" s="70">
        <f t="shared" ref="K23" si="0">H23*J23</f>
        <v>1130</v>
      </c>
      <c r="L23" s="71" t="e">
        <f t="shared" ref="L23" si="1">M23/G23</f>
        <v>#DIV/0!</v>
      </c>
      <c r="M23" s="72"/>
      <c r="N23" s="73"/>
      <c r="O23" s="77"/>
      <c r="P23" s="78">
        <f t="shared" ref="P23" si="2">M23*(1-O23)</f>
        <v>0</v>
      </c>
      <c r="Q23" s="78">
        <f t="shared" ref="Q23" si="3">IF(ISERROR(P23/G23),0,(P23/G23)*H23)</f>
        <v>0</v>
      </c>
      <c r="R23" s="79" t="e">
        <f t="shared" ref="R23" si="4">ROUNDUP((H23/G23),0)</f>
        <v>#DIV/0!</v>
      </c>
      <c r="S23" s="79" t="e">
        <f t="shared" ref="S23" si="5">R23*P23</f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8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19"/>
      <c r="B25" s="119"/>
      <c r="C25" s="119"/>
      <c r="D25" s="119"/>
      <c r="E25" s="119"/>
      <c r="F25" s="119"/>
      <c r="G25" s="119"/>
      <c r="H25" s="22"/>
      <c r="I25" s="1"/>
      <c r="J25" s="80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19"/>
      <c r="B26" s="119"/>
      <c r="C26" s="119"/>
      <c r="D26" s="119"/>
      <c r="E26" s="119"/>
      <c r="F26" s="119"/>
      <c r="G26" s="119"/>
      <c r="H26" s="22"/>
      <c r="I26" s="23"/>
      <c r="J26" s="8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19"/>
      <c r="B27" s="119"/>
      <c r="C27" s="119"/>
      <c r="D27" s="119"/>
      <c r="E27" s="119"/>
      <c r="F27" s="119"/>
      <c r="G27" s="119"/>
      <c r="H27" s="22"/>
      <c r="I27" s="1"/>
      <c r="J27" s="82" t="s">
        <v>45</v>
      </c>
      <c r="K27" s="6">
        <f>SUM(K23:K26)</f>
        <v>1130</v>
      </c>
      <c r="L27" s="24"/>
      <c r="M27" s="1"/>
      <c r="N27" s="7"/>
      <c r="O27" s="7"/>
      <c r="P27" s="7"/>
      <c r="Q27" s="6">
        <f>SUM(Q23:Q26)</f>
        <v>0</v>
      </c>
      <c r="R27" s="1"/>
      <c r="S27" s="6" t="e">
        <f>SUM(S23:S23)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8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83"/>
      <c r="K29" s="6">
        <f>K27*2</f>
        <v>2260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8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84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55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84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55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55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17" t="s">
        <v>46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85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7" t="s">
        <v>29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85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55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86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3:Q21 D13:E21" name="Rango1_1"/>
  </protectedRanges>
  <mergeCells count="29">
    <mergeCell ref="A47:Q47"/>
    <mergeCell ref="A25:G27"/>
    <mergeCell ref="A45:R45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3:S23" evalError="1"/>
    <ignoredError sqref="L23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2025-11-19T12:28:41Z</dcterms:modified>
</cp:coreProperties>
</file>